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eed\Desktop\"/>
    </mc:Choice>
  </mc:AlternateContent>
  <xr:revisionPtr revIDLastSave="0" documentId="13_ncr:1_{7E06249A-6B33-4F6E-9486-0D3D6A4B67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F20" i="1" l="1"/>
  <c r="G20" i="1" s="1"/>
  <c r="B23" i="1" l="1"/>
  <c r="B22" i="1"/>
  <c r="D22" i="1" s="1"/>
  <c r="B21" i="1"/>
  <c r="D21" i="1" s="1"/>
  <c r="B24" i="1"/>
  <c r="F24" i="1" s="1"/>
  <c r="G24" i="1" s="1"/>
  <c r="D23" i="1" l="1"/>
  <c r="F23" i="1" s="1"/>
  <c r="G23" i="1" s="1"/>
  <c r="F22" i="1"/>
  <c r="G22" i="1" s="1"/>
  <c r="F21" i="1"/>
  <c r="G21" i="1" s="1"/>
  <c r="F25" i="1" l="1"/>
  <c r="G25" i="1"/>
  <c r="F27" i="1" s="1"/>
</calcChain>
</file>

<file path=xl/sharedStrings.xml><?xml version="1.0" encoding="utf-8"?>
<sst xmlns="http://schemas.openxmlformats.org/spreadsheetml/2006/main" count="13" uniqueCount="13">
  <si>
    <t>نسبت به مازاد</t>
  </si>
  <si>
    <t>حقوق  مشمول هر طبقه(ريال)</t>
  </si>
  <si>
    <t>مبلغ مالیات هر طبقه(ريال)</t>
  </si>
  <si>
    <t>حقوق ماهانه مشول مالیات(ريال)</t>
  </si>
  <si>
    <t>از مبلغ(ريال)</t>
  </si>
  <si>
    <t>تا مبلغ(ريال)</t>
  </si>
  <si>
    <t>نرخ مالیات هر طبقه</t>
  </si>
  <si>
    <t>جمع</t>
  </si>
  <si>
    <t>مبلغ مالیات پرداختی ماهانه</t>
  </si>
  <si>
    <t>توجه شود محاسبات فوق مرتبط با پرداخت کننده اصلی حقوق بوده، طبیعتا محاسبات برای پرداخت کننده غیر اصلی حقوق، اعضای هیئت علمی، قضات، شاغلان در مناطق کمتر توسعه یافته و دارای فرزند با معلولیت متفاوت است.</t>
  </si>
  <si>
    <t>محاسبه مالیات بر درآمد کارکنان دولتی و غیر دولتی در سال 1403</t>
  </si>
  <si>
    <t>به استناد ماده 84 قانون مالیاتهای مستقیم و جزء بند "ث" تبصره 15" قانون بودجه سال 1403</t>
  </si>
  <si>
    <t>تهیه و تنظیم: سعید خوشبخت مشاور رسمی مالیاتی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</si>
</sst>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B Zar"/>
      <charset val="178"/>
    </font>
    <font>
      <sz val="18"/>
      <color theme="1"/>
      <name val="B Zar"/>
      <charset val="178"/>
    </font>
    <font>
      <sz val="18"/>
      <name val="B Zar"/>
      <charset val="178"/>
    </font>
    <font>
      <b/>
      <sz val="18"/>
      <name val="B Zar"/>
      <charset val="178"/>
    </font>
    <font>
      <b/>
      <sz val="18"/>
      <color theme="0"/>
      <name val="B Zar"/>
      <charset val="178"/>
    </font>
    <font>
      <b/>
      <sz val="18"/>
      <color theme="5" tint="-0.499984740745262"/>
      <name val="B Zar"/>
      <charset val="178"/>
    </font>
    <font>
      <sz val="18"/>
      <color theme="1"/>
      <name val="B Titr"/>
      <charset val="178"/>
    </font>
    <font>
      <sz val="18"/>
      <color theme="0" tint="-4.9989318521683403E-2"/>
      <name val="B Titr"/>
      <charset val="178"/>
    </font>
    <font>
      <sz val="18"/>
      <color rgb="FF87AE5C"/>
      <name val="B Titr"/>
      <charset val="178"/>
    </font>
    <font>
      <b/>
      <sz val="18"/>
      <color theme="0"/>
      <name val="B Titr"/>
      <charset val="178"/>
    </font>
    <font>
      <b/>
      <sz val="18"/>
      <color theme="1"/>
      <name val="B Titr"/>
      <charset val="178"/>
    </font>
  </fonts>
  <fills count="8">
    <fill>
      <patternFill patternType="none"/>
    </fill>
    <fill>
      <patternFill patternType="gray125"/>
    </fill>
    <fill>
      <patternFill patternType="solid">
        <fgColor rgb="FF72A03F"/>
        <bgColor indexed="64"/>
      </patternFill>
    </fill>
    <fill>
      <patternFill patternType="solid">
        <fgColor rgb="FF87AE5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6" borderId="15" xfId="0" applyFont="1" applyFill="1" applyBorder="1" applyAlignment="1" applyProtection="1">
      <alignment horizontal="center" vertical="center"/>
    </xf>
    <xf numFmtId="0" fontId="3" fillId="6" borderId="15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9" fontId="4" fillId="0" borderId="0" xfId="0" applyNumberFormat="1" applyFont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9" fontId="7" fillId="2" borderId="8" xfId="0" applyNumberFormat="1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/>
    </xf>
    <xf numFmtId="38" fontId="9" fillId="4" borderId="4" xfId="0" applyNumberFormat="1" applyFont="1" applyFill="1" applyBorder="1" applyAlignment="1" applyProtection="1">
      <alignment horizontal="center" vertical="center" shrinkToFit="1"/>
    </xf>
    <xf numFmtId="38" fontId="9" fillId="4" borderId="19" xfId="0" applyNumberFormat="1" applyFont="1" applyFill="1" applyBorder="1" applyAlignment="1" applyProtection="1">
      <alignment horizontal="center" vertical="center" shrinkToFit="1"/>
    </xf>
    <xf numFmtId="38" fontId="10" fillId="4" borderId="20" xfId="0" applyNumberFormat="1" applyFont="1" applyFill="1" applyBorder="1" applyAlignment="1" applyProtection="1">
      <alignment horizontal="center" vertical="center" shrinkToFit="1"/>
    </xf>
    <xf numFmtId="9" fontId="9" fillId="4" borderId="5" xfId="0" applyNumberFormat="1" applyFont="1" applyFill="1" applyBorder="1" applyAlignment="1" applyProtection="1">
      <alignment horizontal="center" vertical="center" shrinkToFit="1"/>
    </xf>
    <xf numFmtId="38" fontId="9" fillId="4" borderId="5" xfId="0" applyNumberFormat="1" applyFont="1" applyFill="1" applyBorder="1" applyAlignment="1" applyProtection="1">
      <alignment horizontal="center" vertical="center" shrinkToFit="1"/>
    </xf>
    <xf numFmtId="38" fontId="9" fillId="4" borderId="6" xfId="0" applyNumberFormat="1" applyFont="1" applyFill="1" applyBorder="1" applyAlignment="1" applyProtection="1">
      <alignment horizontal="center" vertical="center" shrinkToFit="1"/>
    </xf>
    <xf numFmtId="38" fontId="9" fillId="3" borderId="2" xfId="0" applyNumberFormat="1" applyFont="1" applyFill="1" applyBorder="1" applyAlignment="1" applyProtection="1">
      <alignment horizontal="center" vertical="center" shrinkToFit="1"/>
    </xf>
    <xf numFmtId="38" fontId="9" fillId="3" borderId="21" xfId="0" applyNumberFormat="1" applyFont="1" applyFill="1" applyBorder="1" applyAlignment="1" applyProtection="1">
      <alignment horizontal="center" vertical="center" shrinkToFit="1"/>
    </xf>
    <xf numFmtId="38" fontId="11" fillId="3" borderId="22" xfId="0" applyNumberFormat="1" applyFont="1" applyFill="1" applyBorder="1" applyAlignment="1" applyProtection="1">
      <alignment horizontal="center" vertical="center" shrinkToFit="1"/>
    </xf>
    <xf numFmtId="9" fontId="9" fillId="3" borderId="1" xfId="0" applyNumberFormat="1" applyFont="1" applyFill="1" applyBorder="1" applyAlignment="1" applyProtection="1">
      <alignment horizontal="center" vertical="center" shrinkToFit="1"/>
    </xf>
    <xf numFmtId="38" fontId="9" fillId="3" borderId="1" xfId="0" applyNumberFormat="1" applyFont="1" applyFill="1" applyBorder="1" applyAlignment="1" applyProtection="1">
      <alignment horizontal="center" vertical="center" shrinkToFit="1"/>
    </xf>
    <xf numFmtId="38" fontId="9" fillId="3" borderId="3" xfId="0" applyNumberFormat="1" applyFont="1" applyFill="1" applyBorder="1" applyAlignment="1" applyProtection="1">
      <alignment horizontal="center" vertical="center" shrinkToFit="1"/>
    </xf>
    <xf numFmtId="38" fontId="9" fillId="4" borderId="2" xfId="0" applyNumberFormat="1" applyFont="1" applyFill="1" applyBorder="1" applyAlignment="1" applyProtection="1">
      <alignment horizontal="center" vertical="center" shrinkToFit="1"/>
    </xf>
    <xf numFmtId="38" fontId="9" fillId="4" borderId="21" xfId="0" applyNumberFormat="1" applyFont="1" applyFill="1" applyBorder="1" applyAlignment="1" applyProtection="1">
      <alignment horizontal="center" vertical="center" shrinkToFit="1"/>
    </xf>
    <xf numFmtId="38" fontId="9" fillId="4" borderId="22" xfId="0" applyNumberFormat="1" applyFont="1" applyFill="1" applyBorder="1" applyAlignment="1" applyProtection="1">
      <alignment horizontal="center" vertical="center" shrinkToFit="1"/>
    </xf>
    <xf numFmtId="9" fontId="9" fillId="4" borderId="1" xfId="0" applyNumberFormat="1" applyFont="1" applyFill="1" applyBorder="1" applyAlignment="1" applyProtection="1">
      <alignment horizontal="center" vertical="center" shrinkToFit="1"/>
    </xf>
    <xf numFmtId="38" fontId="9" fillId="4" borderId="1" xfId="0" applyNumberFormat="1" applyFont="1" applyFill="1" applyBorder="1" applyAlignment="1" applyProtection="1">
      <alignment horizontal="center" vertical="center" shrinkToFit="1"/>
    </xf>
    <xf numFmtId="38" fontId="9" fillId="4" borderId="3" xfId="0" applyNumberFormat="1" applyFont="1" applyFill="1" applyBorder="1" applyAlignment="1" applyProtection="1">
      <alignment horizontal="center" vertical="center" shrinkToFit="1"/>
    </xf>
    <xf numFmtId="38" fontId="9" fillId="3" borderId="22" xfId="0" applyNumberFormat="1" applyFont="1" applyFill="1" applyBorder="1" applyAlignment="1" applyProtection="1">
      <alignment horizontal="center" vertical="center" shrinkToFit="1"/>
    </xf>
    <xf numFmtId="38" fontId="9" fillId="4" borderId="12" xfId="0" applyNumberFormat="1" applyFont="1" applyFill="1" applyBorder="1" applyAlignment="1" applyProtection="1">
      <alignment horizontal="center" vertical="center" shrinkToFit="1"/>
    </xf>
    <xf numFmtId="9" fontId="9" fillId="4" borderId="13" xfId="0" applyNumberFormat="1" applyFont="1" applyFill="1" applyBorder="1" applyAlignment="1" applyProtection="1">
      <alignment horizontal="center" vertical="center" shrinkToFit="1"/>
    </xf>
    <xf numFmtId="38" fontId="9" fillId="4" borderId="13" xfId="0" applyNumberFormat="1" applyFont="1" applyFill="1" applyBorder="1" applyAlignment="1" applyProtection="1">
      <alignment horizontal="center" vertical="center" shrinkToFit="1"/>
    </xf>
    <xf numFmtId="38" fontId="9" fillId="4" borderId="14" xfId="0" applyNumberFormat="1" applyFont="1" applyFill="1" applyBorder="1" applyAlignment="1" applyProtection="1">
      <alignment horizontal="center" vertical="center" shrinkToFit="1"/>
    </xf>
    <xf numFmtId="38" fontId="12" fillId="2" borderId="8" xfId="0" applyNumberFormat="1" applyFont="1" applyFill="1" applyBorder="1" applyAlignment="1" applyProtection="1">
      <alignment horizontal="center" vertical="center" shrinkToFit="1"/>
    </xf>
    <xf numFmtId="38" fontId="12" fillId="2" borderId="9" xfId="1" applyNumberFormat="1" applyFont="1" applyFill="1" applyBorder="1" applyAlignment="1" applyProtection="1">
      <alignment horizontal="center" vertical="center" shrinkToFit="1"/>
    </xf>
    <xf numFmtId="38" fontId="13" fillId="0" borderId="9" xfId="0" applyNumberFormat="1" applyFont="1" applyBorder="1" applyAlignment="1" applyProtection="1">
      <alignment horizontal="center" vertical="center" shrinkToFit="1"/>
      <protection locked="0"/>
    </xf>
    <xf numFmtId="0" fontId="8" fillId="5" borderId="21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22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0" fontId="3" fillId="6" borderId="21" xfId="0" applyFont="1" applyFill="1" applyBorder="1" applyAlignment="1" applyProtection="1">
      <alignment horizontal="center" vertical="center" shrinkToFit="1"/>
    </xf>
    <xf numFmtId="0" fontId="3" fillId="6" borderId="15" xfId="0" applyFont="1" applyFill="1" applyBorder="1" applyAlignment="1" applyProtection="1">
      <alignment horizontal="center" vertical="center" shrinkToFit="1"/>
    </xf>
    <xf numFmtId="0" fontId="3" fillId="6" borderId="22" xfId="0" applyFont="1" applyFill="1" applyBorder="1" applyAlignment="1" applyProtection="1">
      <alignment horizontal="center" vertical="center" shrinkToFit="1"/>
    </xf>
    <xf numFmtId="0" fontId="3" fillId="6" borderId="19" xfId="0" applyFont="1" applyFill="1" applyBorder="1" applyAlignment="1" applyProtection="1">
      <alignment horizontal="center" vertical="center" shrinkToFit="1"/>
    </xf>
    <xf numFmtId="0" fontId="3" fillId="6" borderId="16" xfId="0" applyFont="1" applyFill="1" applyBorder="1" applyAlignment="1" applyProtection="1">
      <alignment horizontal="center" vertical="center" shrinkToFit="1"/>
    </xf>
    <xf numFmtId="0" fontId="3" fillId="6" borderId="20" xfId="0" applyFont="1" applyFill="1" applyBorder="1" applyAlignment="1" applyProtection="1">
      <alignment horizontal="center" vertical="center" shrinkToFit="1"/>
    </xf>
    <xf numFmtId="0" fontId="5" fillId="6" borderId="15" xfId="2" applyFont="1" applyFill="1" applyBorder="1" applyAlignment="1" applyProtection="1">
      <alignment horizontal="center" vertical="center" wrapText="1"/>
    </xf>
    <xf numFmtId="0" fontId="5" fillId="6" borderId="22" xfId="2" applyFont="1" applyFill="1" applyBorder="1" applyAlignment="1" applyProtection="1">
      <alignment horizontal="center" vertical="center" wrapText="1"/>
    </xf>
    <xf numFmtId="38" fontId="13" fillId="6" borderId="18" xfId="0" applyNumberFormat="1" applyFont="1" applyFill="1" applyBorder="1" applyAlignment="1" applyProtection="1">
      <alignment horizontal="center" vertical="center" shrinkToFit="1"/>
    </xf>
    <xf numFmtId="38" fontId="13" fillId="6" borderId="23" xfId="0" applyNumberFormat="1" applyFont="1" applyFill="1" applyBorder="1" applyAlignment="1" applyProtection="1">
      <alignment horizontal="center" vertical="center" shrinkToFit="1"/>
    </xf>
    <xf numFmtId="0" fontId="3" fillId="7" borderId="10" xfId="0" applyFont="1" applyFill="1" applyBorder="1" applyAlignment="1" applyProtection="1">
      <alignment horizontal="center" vertical="center" shrinkToFit="1"/>
    </xf>
    <xf numFmtId="0" fontId="3" fillId="7" borderId="11" xfId="0" applyFont="1" applyFill="1" applyBorder="1" applyAlignment="1" applyProtection="1">
      <alignment horizontal="center" vertical="center" shrinkToFit="1"/>
    </xf>
    <xf numFmtId="0" fontId="3" fillId="7" borderId="17" xfId="0" applyFont="1" applyFill="1" applyBorder="1" applyAlignment="1" applyProtection="1">
      <alignment horizontal="center" vertical="center" shrinkToFi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87AE5C"/>
      <color rgb="FFDE2662"/>
      <color rgb="FF72A03F"/>
      <color rgb="FFEEF0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rayabilan.com/product/salary-140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51956</xdr:rowOff>
    </xdr:from>
    <xdr:to>
      <xdr:col>6</xdr:col>
      <xdr:colOff>2268681</xdr:colOff>
      <xdr:row>15</xdr:row>
      <xdr:rowOff>177513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407933-FE92-9E25-7304-BC7ADCF47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6574000" y="1402774"/>
          <a:ext cx="11378045" cy="2827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9"/>
  <sheetViews>
    <sheetView showGridLines="0" rightToLeft="1" tabSelected="1" topLeftCell="B1" zoomScale="55" zoomScaleNormal="55" zoomScaleSheetLayoutView="85" workbookViewId="0">
      <selection activeCell="M9" sqref="M9"/>
    </sheetView>
  </sheetViews>
  <sheetFormatPr defaultRowHeight="30.75" x14ac:dyDescent="0.25"/>
  <cols>
    <col min="1" max="1" width="6.5703125" style="3" hidden="1" customWidth="1"/>
    <col min="2" max="2" width="40.42578125" style="11" customWidth="1"/>
    <col min="3" max="3" width="32.7109375" style="11" customWidth="1"/>
    <col min="4" max="4" width="0.5703125" style="11" customWidth="1"/>
    <col min="5" max="5" width="24.7109375" style="14" customWidth="1"/>
    <col min="6" max="6" width="38.140625" style="11" customWidth="1"/>
    <col min="7" max="7" width="35" style="11" customWidth="1"/>
    <col min="8" max="8" width="2.85546875" style="3" customWidth="1"/>
    <col min="9" max="9" width="12.5703125" style="3" customWidth="1"/>
    <col min="10" max="16384" width="9.140625" style="3"/>
  </cols>
  <sheetData>
    <row r="1" spans="2:11" ht="31.5" customHeight="1" x14ac:dyDescent="0.25">
      <c r="B1" s="54" t="s">
        <v>10</v>
      </c>
      <c r="C1" s="55"/>
      <c r="D1" s="55"/>
      <c r="E1" s="55"/>
      <c r="F1" s="55"/>
      <c r="G1" s="56"/>
      <c r="H1" s="1"/>
      <c r="I1" s="1"/>
      <c r="J1" s="2"/>
      <c r="K1" s="2"/>
    </row>
    <row r="2" spans="2:11" ht="31.5" customHeight="1" x14ac:dyDescent="0.25">
      <c r="B2" s="57" t="s">
        <v>11</v>
      </c>
      <c r="C2" s="58"/>
      <c r="D2" s="58"/>
      <c r="E2" s="58"/>
      <c r="F2" s="58"/>
      <c r="G2" s="59"/>
      <c r="H2" s="2"/>
      <c r="I2" s="2"/>
      <c r="J2" s="2"/>
      <c r="K2" s="2"/>
    </row>
    <row r="3" spans="2:11" ht="44.25" customHeight="1" x14ac:dyDescent="0.25">
      <c r="B3" s="54" t="s">
        <v>12</v>
      </c>
      <c r="C3" s="55"/>
      <c r="D3" s="4"/>
      <c r="E3" s="5"/>
      <c r="F3" s="60"/>
      <c r="G3" s="61"/>
      <c r="H3" s="6"/>
      <c r="I3" s="6"/>
      <c r="J3" s="2"/>
      <c r="K3" s="2"/>
    </row>
    <row r="4" spans="2:11" ht="17.25" customHeight="1" x14ac:dyDescent="0.25">
      <c r="B4" s="7"/>
      <c r="C4" s="8"/>
      <c r="D4" s="8"/>
      <c r="E4" s="8"/>
      <c r="F4" s="8"/>
      <c r="G4" s="8"/>
      <c r="J4" s="9"/>
      <c r="K4" s="9"/>
    </row>
    <row r="5" spans="2:11" ht="17.25" customHeight="1" x14ac:dyDescent="0.25">
      <c r="B5" s="7"/>
      <c r="C5" s="8"/>
      <c r="D5" s="8"/>
      <c r="E5" s="8"/>
      <c r="F5" s="8"/>
      <c r="G5" s="8"/>
      <c r="J5" s="9"/>
      <c r="K5" s="9"/>
    </row>
    <row r="6" spans="2:11" ht="17.25" customHeight="1" x14ac:dyDescent="0.25">
      <c r="B6" s="7"/>
      <c r="C6" s="8"/>
      <c r="D6" s="8"/>
      <c r="E6" s="8"/>
      <c r="F6" s="8"/>
      <c r="G6" s="8"/>
      <c r="J6" s="9"/>
      <c r="K6" s="9"/>
    </row>
    <row r="7" spans="2:11" ht="17.25" customHeight="1" x14ac:dyDescent="0.25">
      <c r="B7" s="7"/>
      <c r="C7" s="8"/>
      <c r="D7" s="8"/>
      <c r="E7" s="8"/>
      <c r="F7" s="8"/>
      <c r="G7" s="8"/>
      <c r="J7" s="9"/>
      <c r="K7" s="9"/>
    </row>
    <row r="8" spans="2:11" ht="17.25" customHeight="1" x14ac:dyDescent="0.25">
      <c r="B8" s="7"/>
      <c r="C8" s="8"/>
      <c r="D8" s="8"/>
      <c r="E8" s="8"/>
      <c r="F8" s="8"/>
      <c r="G8" s="8"/>
      <c r="J8" s="9"/>
      <c r="K8" s="9"/>
    </row>
    <row r="9" spans="2:11" ht="17.25" customHeight="1" x14ac:dyDescent="0.25">
      <c r="B9" s="7"/>
      <c r="C9" s="8"/>
      <c r="D9" s="8"/>
      <c r="E9" s="8"/>
      <c r="F9" s="8"/>
      <c r="G9" s="8"/>
      <c r="J9" s="9"/>
      <c r="K9" s="9"/>
    </row>
    <row r="10" spans="2:11" ht="17.25" customHeight="1" x14ac:dyDescent="0.25">
      <c r="B10" s="7"/>
      <c r="C10" s="8"/>
      <c r="D10" s="8"/>
      <c r="E10" s="8"/>
      <c r="F10" s="8"/>
      <c r="G10" s="8"/>
      <c r="J10" s="9"/>
      <c r="K10" s="9"/>
    </row>
    <row r="11" spans="2:11" ht="17.25" customHeight="1" x14ac:dyDescent="0.25">
      <c r="B11" s="7"/>
      <c r="C11" s="8"/>
      <c r="D11" s="8"/>
      <c r="E11" s="8"/>
      <c r="F11" s="8"/>
      <c r="G11" s="8"/>
      <c r="J11" s="9"/>
      <c r="K11" s="9"/>
    </row>
    <row r="12" spans="2:11" ht="17.25" customHeight="1" x14ac:dyDescent="0.25">
      <c r="B12" s="7"/>
      <c r="C12" s="8"/>
      <c r="D12" s="8"/>
      <c r="E12" s="8"/>
      <c r="F12" s="8"/>
      <c r="G12" s="8"/>
      <c r="J12" s="9"/>
      <c r="K12" s="9"/>
    </row>
    <row r="13" spans="2:11" ht="17.25" customHeight="1" x14ac:dyDescent="0.25">
      <c r="B13" s="7"/>
      <c r="C13" s="8"/>
      <c r="D13" s="8"/>
      <c r="E13" s="8"/>
      <c r="F13" s="8"/>
      <c r="G13" s="8"/>
      <c r="J13" s="9"/>
      <c r="K13" s="9"/>
    </row>
    <row r="14" spans="2:11" ht="17.25" customHeight="1" x14ac:dyDescent="0.25">
      <c r="B14" s="7"/>
      <c r="C14" s="8"/>
      <c r="D14" s="8"/>
      <c r="E14" s="8"/>
      <c r="F14" s="8"/>
      <c r="G14" s="8"/>
      <c r="J14" s="9"/>
      <c r="K14" s="9"/>
    </row>
    <row r="15" spans="2:11" ht="17.25" customHeight="1" x14ac:dyDescent="0.25">
      <c r="B15" s="7"/>
      <c r="C15" s="8"/>
      <c r="D15" s="8"/>
      <c r="E15" s="8"/>
      <c r="F15" s="8"/>
      <c r="G15" s="8"/>
      <c r="J15" s="9"/>
      <c r="K15" s="9"/>
    </row>
    <row r="16" spans="2:11" ht="17.25" customHeight="1" thickBot="1" x14ac:dyDescent="0.3">
      <c r="B16" s="7"/>
      <c r="C16" s="8"/>
      <c r="D16" s="8"/>
      <c r="E16" s="8"/>
      <c r="F16" s="8"/>
      <c r="G16" s="8"/>
      <c r="J16" s="9"/>
      <c r="K16" s="9"/>
    </row>
    <row r="17" spans="1:11" ht="60.75" thickBot="1" x14ac:dyDescent="0.3">
      <c r="B17" s="10" t="s">
        <v>3</v>
      </c>
      <c r="C17" s="47">
        <v>275000000</v>
      </c>
      <c r="E17"/>
      <c r="F17"/>
      <c r="G17"/>
      <c r="H17"/>
      <c r="I17" s="12"/>
      <c r="J17" s="9"/>
      <c r="K17" s="13"/>
    </row>
    <row r="18" spans="1:11" ht="18" customHeight="1" thickBot="1" x14ac:dyDescent="0.3"/>
    <row r="19" spans="1:11" ht="60.75" thickBot="1" x14ac:dyDescent="0.3">
      <c r="B19" s="10" t="s">
        <v>4</v>
      </c>
      <c r="C19" s="15" t="s">
        <v>5</v>
      </c>
      <c r="D19" s="16"/>
      <c r="E19" s="17" t="s">
        <v>6</v>
      </c>
      <c r="F19" s="18" t="s">
        <v>1</v>
      </c>
      <c r="G19" s="19" t="s">
        <v>2</v>
      </c>
      <c r="I19" s="20"/>
    </row>
    <row r="20" spans="1:11" ht="36" x14ac:dyDescent="0.25">
      <c r="A20" s="21"/>
      <c r="B20" s="22">
        <v>0</v>
      </c>
      <c r="C20" s="23">
        <v>120000000</v>
      </c>
      <c r="D20" s="24">
        <f>C20</f>
        <v>120000000</v>
      </c>
      <c r="E20" s="25">
        <v>0</v>
      </c>
      <c r="F20" s="26">
        <f>IF(C17&gt;=C20,C20,0)</f>
        <v>120000000</v>
      </c>
      <c r="G20" s="27">
        <f>F20*E20</f>
        <v>0</v>
      </c>
    </row>
    <row r="21" spans="1:11" ht="36" x14ac:dyDescent="0.25">
      <c r="A21" s="21"/>
      <c r="B21" s="28">
        <f>C20</f>
        <v>120000000</v>
      </c>
      <c r="C21" s="29">
        <v>165000000</v>
      </c>
      <c r="D21" s="30">
        <f>C21-B21</f>
        <v>45000000</v>
      </c>
      <c r="E21" s="31">
        <v>0.1</v>
      </c>
      <c r="F21" s="32">
        <f>IF(AND(C21&gt;=$C$17,$C$17&gt;B21),$C$17-B21,IF($C$17&gt;=C21,D21,0))</f>
        <v>45000000</v>
      </c>
      <c r="G21" s="33">
        <f t="shared" ref="G21:G24" si="0">F21*E21</f>
        <v>4500000</v>
      </c>
    </row>
    <row r="22" spans="1:11" ht="36" x14ac:dyDescent="0.25">
      <c r="A22" s="21"/>
      <c r="B22" s="34">
        <f>C21</f>
        <v>165000000</v>
      </c>
      <c r="C22" s="35">
        <v>270000000</v>
      </c>
      <c r="D22" s="36">
        <f>C22-B22</f>
        <v>105000000</v>
      </c>
      <c r="E22" s="37">
        <v>0.15</v>
      </c>
      <c r="F22" s="38">
        <f>IF(AND(C22&gt;=$C$17,$C$17&gt;B22),$C$17-B22,IF($C$17&gt;=C22,D22,0))</f>
        <v>105000000</v>
      </c>
      <c r="G22" s="39">
        <f t="shared" si="0"/>
        <v>15750000</v>
      </c>
    </row>
    <row r="23" spans="1:11" ht="36" x14ac:dyDescent="0.25">
      <c r="A23" s="21"/>
      <c r="B23" s="28">
        <f>C22</f>
        <v>270000000</v>
      </c>
      <c r="C23" s="29">
        <v>400000000</v>
      </c>
      <c r="D23" s="40">
        <f>C23-B23</f>
        <v>130000000</v>
      </c>
      <c r="E23" s="31">
        <v>0.2</v>
      </c>
      <c r="F23" s="32">
        <f>IF(AND(C23&gt;=$C$17,$C$17&gt;B23),$C$17-B23,IF($C$17&gt;=C23,D23,0))</f>
        <v>5000000</v>
      </c>
      <c r="G23" s="33">
        <f t="shared" si="0"/>
        <v>1000000</v>
      </c>
      <c r="I23" s="20"/>
    </row>
    <row r="24" spans="1:11" ht="36.75" thickBot="1" x14ac:dyDescent="0.3">
      <c r="A24" s="21"/>
      <c r="B24" s="41">
        <f>C23</f>
        <v>400000000</v>
      </c>
      <c r="C24" s="51" t="s">
        <v>0</v>
      </c>
      <c r="D24" s="51"/>
      <c r="E24" s="42">
        <v>0.3</v>
      </c>
      <c r="F24" s="43">
        <f>IF(C17&gt;B24,C17-B24,0)</f>
        <v>0</v>
      </c>
      <c r="G24" s="44">
        <f t="shared" si="0"/>
        <v>0</v>
      </c>
    </row>
    <row r="25" spans="1:11" ht="36.75" thickBot="1" x14ac:dyDescent="0.3">
      <c r="A25" s="21"/>
      <c r="B25" s="52" t="s">
        <v>7</v>
      </c>
      <c r="C25" s="53"/>
      <c r="D25" s="53"/>
      <c r="E25" s="53"/>
      <c r="F25" s="45">
        <f>SUM(F20:F24)</f>
        <v>275000000</v>
      </c>
      <c r="G25" s="46">
        <f>SUM(G20:G24)</f>
        <v>21250000</v>
      </c>
    </row>
    <row r="26" spans="1:11" ht="9.75" customHeight="1" thickBot="1" x14ac:dyDescent="0.3"/>
    <row r="27" spans="1:11" ht="37.5" customHeight="1" thickBot="1" x14ac:dyDescent="0.3">
      <c r="B27" s="64" t="s">
        <v>8</v>
      </c>
      <c r="C27" s="65"/>
      <c r="D27" s="65"/>
      <c r="E27" s="66"/>
      <c r="F27" s="62">
        <f>G25</f>
        <v>21250000</v>
      </c>
      <c r="G27" s="63"/>
    </row>
    <row r="29" spans="1:11" ht="56.25" customHeight="1" x14ac:dyDescent="0.25">
      <c r="B29" s="48" t="s">
        <v>9</v>
      </c>
      <c r="C29" s="49"/>
      <c r="D29" s="49"/>
      <c r="E29" s="49"/>
      <c r="F29" s="49"/>
      <c r="G29" s="50"/>
    </row>
  </sheetData>
  <sheetProtection formatColumns="0" formatRows="0"/>
  <mergeCells count="9">
    <mergeCell ref="B29:G29"/>
    <mergeCell ref="C24:D24"/>
    <mergeCell ref="B25:E25"/>
    <mergeCell ref="B1:G1"/>
    <mergeCell ref="B2:G2"/>
    <mergeCell ref="F3:G3"/>
    <mergeCell ref="F27:G27"/>
    <mergeCell ref="B27:E27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saeed khoshbakht</cp:lastModifiedBy>
  <cp:lastPrinted>2022-12-19T19:45:00Z</cp:lastPrinted>
  <dcterms:created xsi:type="dcterms:W3CDTF">2015-06-05T18:17:20Z</dcterms:created>
  <dcterms:modified xsi:type="dcterms:W3CDTF">2024-03-18T21:36:34Z</dcterms:modified>
</cp:coreProperties>
</file>