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RSONAL\Desktop\مالیات خودرو\"/>
    </mc:Choice>
  </mc:AlternateContent>
  <xr:revisionPtr revIDLastSave="0" documentId="13_ncr:1_{E5174893-2C67-4413-86AF-F28066FFC9B0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7" i="1"/>
  <c r="D8" i="1"/>
  <c r="D9" i="1"/>
  <c r="D6" i="1"/>
  <c r="H10" i="1"/>
  <c r="I8" i="1"/>
  <c r="D11" i="1" l="1"/>
</calcChain>
</file>

<file path=xl/sharedStrings.xml><?xml version="1.0" encoding="utf-8"?>
<sst xmlns="http://schemas.openxmlformats.org/spreadsheetml/2006/main" count="42" uniqueCount="41">
  <si>
    <t>نرخ مالیات سالانه</t>
  </si>
  <si>
    <t>ردیف</t>
  </si>
  <si>
    <t>از</t>
  </si>
  <si>
    <t>تا</t>
  </si>
  <si>
    <t>نسبت به مازاد</t>
  </si>
  <si>
    <t>نرخ مالیات سالانه(درصد)</t>
  </si>
  <si>
    <t>خودروهای سواری و وانت دو کابین گران قیمت</t>
  </si>
  <si>
    <t>مجموع ارزشِ روز انواع خودروهای سواری و وانت دو اتاقک(کابین)(ریال)</t>
  </si>
  <si>
    <t>مالیات خودرو</t>
  </si>
  <si>
    <t>طبقه اول</t>
  </si>
  <si>
    <t>طبقه دوم</t>
  </si>
  <si>
    <t>طبقه سوم</t>
  </si>
  <si>
    <t>طبقه چهارم</t>
  </si>
  <si>
    <t>قیمت خودرو(ريال)</t>
  </si>
  <si>
    <t>خدمات مالی و مالیاتی رایا بیلان</t>
  </si>
  <si>
    <t>W W W .R A Y A B I L A N . C O M</t>
  </si>
  <si>
    <t>طبقه پنجم</t>
  </si>
  <si>
    <t>instagram : RayaBilan</t>
  </si>
  <si>
    <t>قیمت خودرو</t>
  </si>
  <si>
    <t>مالیات</t>
  </si>
  <si>
    <t>صفر</t>
  </si>
  <si>
    <t>15 میلیون تومان</t>
  </si>
  <si>
    <t>35 میلیون تومان</t>
  </si>
  <si>
    <t>65 میلیون تومان</t>
  </si>
  <si>
    <t>100 میلیون تومان</t>
  </si>
  <si>
    <t>140 میلیون تومان</t>
  </si>
  <si>
    <t>180 میلیون تومان</t>
  </si>
  <si>
    <t>220 میلیون تومان</t>
  </si>
  <si>
    <t>260 میلیون تومان</t>
  </si>
  <si>
    <t>300 میلیون تومان</t>
  </si>
  <si>
    <t>دو میلیارد تومان</t>
  </si>
  <si>
    <t>سه میلیارد تومان</t>
  </si>
  <si>
    <t>چهار میلیارد تومان</t>
  </si>
  <si>
    <t>پنج میلیارد تومان</t>
  </si>
  <si>
    <t>شش میلیارد تومان</t>
  </si>
  <si>
    <t>هفت میلیارد تومان</t>
  </si>
  <si>
    <t>هشت میلیارد تومان</t>
  </si>
  <si>
    <t>ده میلیارد تومان</t>
  </si>
  <si>
    <t>نُه میلیارد تومان</t>
  </si>
  <si>
    <t>مثال محاسباتی مالیات خودرو در سال 1401 بر اساس قیمت خودرو</t>
  </si>
  <si>
    <t>کمتر از یک میلیارد تومان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</si>
</sst>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RANSansWeb(FaNum)"/>
      <family val="1"/>
    </font>
    <font>
      <b/>
      <sz val="11"/>
      <color theme="1"/>
      <name val="IRANSansWeb(FaNum)"/>
      <family val="1"/>
    </font>
    <font>
      <b/>
      <sz val="10"/>
      <color theme="1"/>
      <name val="IRANSansWeb(FaNum)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 shrinkToFit="1"/>
    </xf>
    <xf numFmtId="164" fontId="3" fillId="0" borderId="4" xfId="1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64" fontId="3" fillId="0" borderId="5" xfId="1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164" fontId="3" fillId="3" borderId="1" xfId="0" applyNumberFormat="1" applyFont="1" applyFill="1" applyBorder="1" applyAlignment="1">
      <alignment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37" fontId="2" fillId="0" borderId="1" xfId="1" applyNumberFormat="1" applyFont="1" applyBorder="1" applyAlignment="1">
      <alignment horizontal="center" vertical="center" shrinkToFit="1"/>
    </xf>
    <xf numFmtId="9" fontId="2" fillId="0" borderId="1" xfId="1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7" fontId="2" fillId="0" borderId="0" xfId="1" applyNumberFormat="1" applyFont="1" applyBorder="1" applyAlignment="1">
      <alignment horizontal="center" vertical="center" shrinkToFit="1"/>
    </xf>
    <xf numFmtId="9" fontId="2" fillId="0" borderId="0" xfId="1" applyNumberFormat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164" fontId="3" fillId="0" borderId="2" xfId="1" applyNumberFormat="1" applyFont="1" applyBorder="1" applyAlignment="1" applyProtection="1">
      <alignment horizontal="center" vertical="center" shrinkToFit="1"/>
      <protection locked="0"/>
    </xf>
    <xf numFmtId="164" fontId="3" fillId="0" borderId="3" xfId="1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2:L15"/>
  <sheetViews>
    <sheetView showGridLines="0" rightToLeft="1" zoomScaleNormal="100" workbookViewId="0">
      <selection activeCell="D2" sqref="D2:D3"/>
    </sheetView>
  </sheetViews>
  <sheetFormatPr defaultRowHeight="27.75" customHeight="1" x14ac:dyDescent="0.25"/>
  <cols>
    <col min="1" max="2" width="9.140625" style="1"/>
    <col min="3" max="3" width="19.85546875" style="1" customWidth="1"/>
    <col min="4" max="4" width="16.140625" style="1" bestFit="1" customWidth="1"/>
    <col min="5" max="5" width="2.85546875" style="1" customWidth="1"/>
    <col min="6" max="6" width="6.42578125" style="6" bestFit="1" customWidth="1"/>
    <col min="7" max="9" width="21.7109375" style="5" customWidth="1"/>
    <col min="10" max="10" width="13.7109375" style="2" customWidth="1"/>
    <col min="11" max="11" width="15.85546875" style="1" bestFit="1" customWidth="1"/>
    <col min="12" max="12" width="18.28515625" style="4" bestFit="1" customWidth="1"/>
    <col min="13" max="16384" width="9.140625" style="1"/>
  </cols>
  <sheetData>
    <row r="2" spans="3:11" ht="20.25" x14ac:dyDescent="0.25">
      <c r="C2" s="31" t="s">
        <v>13</v>
      </c>
      <c r="D2" s="33">
        <v>100000000000</v>
      </c>
      <c r="E2" s="4"/>
      <c r="F2" s="30" t="s">
        <v>0</v>
      </c>
      <c r="G2" s="30"/>
      <c r="H2" s="30"/>
      <c r="I2" s="30"/>
      <c r="J2" s="30"/>
    </row>
    <row r="3" spans="3:11" s="3" customFormat="1" ht="20.25" x14ac:dyDescent="0.25">
      <c r="C3" s="32"/>
      <c r="D3" s="34"/>
      <c r="E3" s="9"/>
      <c r="F3" s="29" t="s">
        <v>6</v>
      </c>
      <c r="G3" s="29"/>
      <c r="H3" s="29"/>
      <c r="I3" s="29"/>
      <c r="J3" s="29"/>
    </row>
    <row r="4" spans="3:11" s="3" customFormat="1" ht="27.75" customHeight="1" x14ac:dyDescent="0.25">
      <c r="C4" s="11"/>
      <c r="D4" s="12"/>
      <c r="E4" s="9"/>
      <c r="F4" s="28" t="s">
        <v>7</v>
      </c>
      <c r="G4" s="28"/>
      <c r="H4" s="28"/>
      <c r="I4" s="28"/>
      <c r="J4" s="27" t="s">
        <v>5</v>
      </c>
    </row>
    <row r="5" spans="3:11" s="3" customFormat="1" ht="27.75" customHeight="1" x14ac:dyDescent="0.25">
      <c r="C5" s="13"/>
      <c r="D5" s="14"/>
      <c r="E5" s="9"/>
      <c r="F5" s="7" t="s">
        <v>1</v>
      </c>
      <c r="G5" s="8" t="s">
        <v>2</v>
      </c>
      <c r="H5" s="8" t="s">
        <v>3</v>
      </c>
      <c r="I5" s="8" t="s">
        <v>4</v>
      </c>
      <c r="J5" s="27"/>
    </row>
    <row r="6" spans="3:11" ht="27.75" customHeight="1" x14ac:dyDescent="0.25">
      <c r="C6" s="15" t="s">
        <v>9</v>
      </c>
      <c r="D6" s="19">
        <f>IF(AND(D2&gt;0, D2&lt;=10000000000),0,0)</f>
        <v>0</v>
      </c>
      <c r="E6" s="4"/>
      <c r="F6" s="18">
        <v>1</v>
      </c>
      <c r="G6" s="19">
        <v>0</v>
      </c>
      <c r="H6" s="19">
        <v>10000000000</v>
      </c>
      <c r="I6" s="19">
        <v>0</v>
      </c>
      <c r="J6" s="20">
        <v>0</v>
      </c>
      <c r="K6" s="10"/>
    </row>
    <row r="7" spans="3:11" ht="27.75" customHeight="1" x14ac:dyDescent="0.25">
      <c r="C7" s="15" t="s">
        <v>10</v>
      </c>
      <c r="D7" s="19">
        <f>IF(AND(D2&gt;=10000000001,D2&lt;=15000000000),(D2-10000000000)*1%,0)</f>
        <v>0</v>
      </c>
      <c r="E7" s="4"/>
      <c r="F7" s="18">
        <v>2</v>
      </c>
      <c r="G7" s="19">
        <v>10000000001</v>
      </c>
      <c r="H7" s="19">
        <v>15000000000</v>
      </c>
      <c r="I7" s="19">
        <v>10000000000</v>
      </c>
      <c r="J7" s="20">
        <v>0.01</v>
      </c>
      <c r="K7" s="10"/>
    </row>
    <row r="8" spans="3:11" ht="27.75" customHeight="1" x14ac:dyDescent="0.25">
      <c r="C8" s="15" t="s">
        <v>11</v>
      </c>
      <c r="D8" s="19">
        <f>IF(AND(D2&lt;=30000000000, 15000000001&lt;=D2),(4999999999*1%)+(D2-15000000000)*2%,0)</f>
        <v>0</v>
      </c>
      <c r="E8" s="4"/>
      <c r="F8" s="18">
        <v>3</v>
      </c>
      <c r="G8" s="19">
        <v>15000000001</v>
      </c>
      <c r="H8" s="19">
        <v>30000000000</v>
      </c>
      <c r="I8" s="19">
        <f>H8-G8+1</f>
        <v>15000000000</v>
      </c>
      <c r="J8" s="20">
        <v>0.02</v>
      </c>
      <c r="K8" s="10"/>
    </row>
    <row r="9" spans="3:11" ht="27.75" customHeight="1" x14ac:dyDescent="0.25">
      <c r="C9" s="15" t="s">
        <v>12</v>
      </c>
      <c r="D9" s="19">
        <f>IF(AND(D2&lt;=45000000000, 30000000001&lt;=D2),(4999999999*1%)+(14999999999*2%)+(D2-30000000000)*3%,0)</f>
        <v>0</v>
      </c>
      <c r="E9" s="4"/>
      <c r="F9" s="18">
        <v>4</v>
      </c>
      <c r="G9" s="19">
        <v>30000000001</v>
      </c>
      <c r="H9" s="19">
        <v>45000000000</v>
      </c>
      <c r="I9" s="19">
        <v>30000000000</v>
      </c>
      <c r="J9" s="20">
        <v>0.03</v>
      </c>
      <c r="K9" s="10"/>
    </row>
    <row r="10" spans="3:11" ht="27.75" customHeight="1" x14ac:dyDescent="0.25">
      <c r="C10" s="15" t="s">
        <v>16</v>
      </c>
      <c r="D10" s="19">
        <f>IF(D2&gt;45000000000,(4999999999*1%)+(14999999999*2%)+(14999999999)*3%+(D2-45000000000)*4%,0)</f>
        <v>2999999999.9400001</v>
      </c>
      <c r="F10" s="18">
        <v>5</v>
      </c>
      <c r="G10" s="19" t="s">
        <v>4</v>
      </c>
      <c r="H10" s="19">
        <f>H9</f>
        <v>45000000000</v>
      </c>
      <c r="I10" s="19"/>
      <c r="J10" s="20">
        <v>0.04</v>
      </c>
      <c r="K10" s="4"/>
    </row>
    <row r="11" spans="3:11" ht="27.75" customHeight="1" x14ac:dyDescent="0.25">
      <c r="C11" s="16" t="s">
        <v>8</v>
      </c>
      <c r="D11" s="17">
        <f>SUM(D6:D10)</f>
        <v>2999999999.9400001</v>
      </c>
      <c r="F11" s="21"/>
      <c r="G11" s="22"/>
      <c r="H11" s="22"/>
      <c r="I11" s="22"/>
      <c r="J11" s="23"/>
      <c r="K11" s="4"/>
    </row>
    <row r="13" spans="3:11" ht="27.75" customHeight="1" x14ac:dyDescent="0.25">
      <c r="C13" s="24" t="s">
        <v>14</v>
      </c>
      <c r="D13" s="24"/>
      <c r="E13" s="24"/>
      <c r="F13" s="24"/>
      <c r="G13" s="24"/>
      <c r="H13" s="24"/>
      <c r="I13" s="24"/>
      <c r="J13" s="24"/>
    </row>
    <row r="14" spans="3:11" ht="27.75" customHeight="1" x14ac:dyDescent="0.25">
      <c r="C14" s="25" t="s">
        <v>15</v>
      </c>
      <c r="D14" s="25"/>
      <c r="E14" s="25"/>
      <c r="F14" s="25"/>
      <c r="G14" s="25"/>
      <c r="H14" s="25"/>
      <c r="I14" s="25"/>
      <c r="J14" s="25"/>
    </row>
    <row r="15" spans="3:11" ht="27.75" customHeight="1" x14ac:dyDescent="0.25">
      <c r="C15" s="26" t="s">
        <v>17</v>
      </c>
      <c r="D15" s="26"/>
      <c r="E15" s="26"/>
      <c r="F15" s="26"/>
      <c r="G15" s="26"/>
      <c r="H15" s="26"/>
      <c r="I15" s="26"/>
      <c r="J15" s="26"/>
    </row>
  </sheetData>
  <sheetProtection algorithmName="SHA-512" hashValue="HoaHMTwh8MQQHk3K3OrSeTwmve34ALT9+PwNw5SjO6SUv2crbXYolLyBd0Dq6dKLB4OEqrGD6vG3Z+enqOrGTw==" saltValue="5600sqvP9ORveTdCJAbRXA==" spinCount="100000" sheet="1" objects="1" scenarios="1" selectLockedCells="1"/>
  <mergeCells count="9">
    <mergeCell ref="F3:J3"/>
    <mergeCell ref="F2:J2"/>
    <mergeCell ref="C2:C3"/>
    <mergeCell ref="D2:D3"/>
    <mergeCell ref="C13:J13"/>
    <mergeCell ref="C14:J14"/>
    <mergeCell ref="C15:J15"/>
    <mergeCell ref="J4:J5"/>
    <mergeCell ref="F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F919-7F05-4034-82EA-84BC2E80AF0C}">
  <dimension ref="B2:C13"/>
  <sheetViews>
    <sheetView showGridLines="0" rightToLeft="1" tabSelected="1" workbookViewId="0">
      <selection activeCell="E8" sqref="E8"/>
    </sheetView>
  </sheetViews>
  <sheetFormatPr defaultRowHeight="29.25" customHeight="1" x14ac:dyDescent="0.25"/>
  <cols>
    <col min="1" max="1" width="9.140625" style="5"/>
    <col min="2" max="3" width="25.5703125" style="5" customWidth="1"/>
    <col min="4" max="16384" width="9.140625" style="5"/>
  </cols>
  <sheetData>
    <row r="2" spans="2:3" ht="47.25" customHeight="1" x14ac:dyDescent="0.25">
      <c r="B2" s="38" t="s">
        <v>39</v>
      </c>
      <c r="C2" s="38"/>
    </row>
    <row r="3" spans="2:3" ht="29.25" customHeight="1" x14ac:dyDescent="0.25">
      <c r="B3" s="37" t="s">
        <v>18</v>
      </c>
      <c r="C3" s="37" t="s">
        <v>19</v>
      </c>
    </row>
    <row r="4" spans="2:3" ht="29.25" customHeight="1" x14ac:dyDescent="0.25">
      <c r="B4" s="35" t="s">
        <v>40</v>
      </c>
      <c r="C4" s="36" t="s">
        <v>20</v>
      </c>
    </row>
    <row r="5" spans="2:3" ht="29.25" customHeight="1" x14ac:dyDescent="0.25">
      <c r="B5" s="35" t="s">
        <v>30</v>
      </c>
      <c r="C5" s="36" t="s">
        <v>21</v>
      </c>
    </row>
    <row r="6" spans="2:3" ht="29.25" customHeight="1" x14ac:dyDescent="0.25">
      <c r="B6" s="35" t="s">
        <v>31</v>
      </c>
      <c r="C6" s="36" t="s">
        <v>22</v>
      </c>
    </row>
    <row r="7" spans="2:3" ht="29.25" customHeight="1" x14ac:dyDescent="0.25">
      <c r="B7" s="35" t="s">
        <v>32</v>
      </c>
      <c r="C7" s="36" t="s">
        <v>23</v>
      </c>
    </row>
    <row r="8" spans="2:3" ht="29.25" customHeight="1" x14ac:dyDescent="0.25">
      <c r="B8" s="35" t="s">
        <v>33</v>
      </c>
      <c r="C8" s="36" t="s">
        <v>24</v>
      </c>
    </row>
    <row r="9" spans="2:3" ht="29.25" customHeight="1" x14ac:dyDescent="0.25">
      <c r="B9" s="35" t="s">
        <v>34</v>
      </c>
      <c r="C9" s="36" t="s">
        <v>25</v>
      </c>
    </row>
    <row r="10" spans="2:3" ht="29.25" customHeight="1" x14ac:dyDescent="0.25">
      <c r="B10" s="35" t="s">
        <v>35</v>
      </c>
      <c r="C10" s="36" t="s">
        <v>26</v>
      </c>
    </row>
    <row r="11" spans="2:3" ht="29.25" customHeight="1" x14ac:dyDescent="0.25">
      <c r="B11" s="35" t="s">
        <v>36</v>
      </c>
      <c r="C11" s="36" t="s">
        <v>27</v>
      </c>
    </row>
    <row r="12" spans="2:3" ht="29.25" customHeight="1" x14ac:dyDescent="0.25">
      <c r="B12" s="35" t="s">
        <v>38</v>
      </c>
      <c r="C12" s="36" t="s">
        <v>28</v>
      </c>
    </row>
    <row r="13" spans="2:3" ht="29.25" customHeight="1" x14ac:dyDescent="0.25">
      <c r="B13" s="35" t="s">
        <v>37</v>
      </c>
      <c r="C13" s="36" t="s">
        <v>29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2015-06-05T18:17:20Z</dcterms:created>
  <dcterms:modified xsi:type="dcterms:W3CDTF">2022-04-07T08:02:24Z</dcterms:modified>
</cp:coreProperties>
</file>